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40"/>
  </bookViews>
  <sheets>
    <sheet name="2019年预算" sheetId="1" r:id="rId1"/>
  </sheets>
  <calcPr calcId="144525" concurrentCalc="0"/>
</workbook>
</file>

<file path=xl/sharedStrings.xml><?xml version="1.0" encoding="utf-8"?>
<sst xmlns="http://schemas.openxmlformats.org/spreadsheetml/2006/main" count="73">
  <si>
    <t>绍兴市级2019年政府性基金预算支出预算表</t>
  </si>
  <si>
    <t>单位：万元</t>
  </si>
  <si>
    <t>支出项目</t>
  </si>
  <si>
    <t>预算数</t>
  </si>
  <si>
    <t>上年实绩</t>
  </si>
  <si>
    <t>比上年增长%</t>
  </si>
  <si>
    <t>一、本级支出</t>
  </si>
  <si>
    <t>（一）社会保障和就业</t>
  </si>
  <si>
    <t xml:space="preserve">     大中型水库移民后期扶持基金支出</t>
  </si>
  <si>
    <t xml:space="preserve">        移民补助</t>
  </si>
  <si>
    <t xml:space="preserve">        基础设施建设和经济发展</t>
  </si>
  <si>
    <t>（二）城乡社区支出</t>
  </si>
  <si>
    <t xml:space="preserve">     国有土地使用权出让收入及对应专项债务收入安排的支出</t>
  </si>
  <si>
    <t xml:space="preserve">        征地和拆迁补偿支出</t>
  </si>
  <si>
    <t xml:space="preserve">        城市建设支出</t>
  </si>
  <si>
    <t xml:space="preserve">        农村基础设施建设支出</t>
  </si>
  <si>
    <t xml:space="preserve">        补助被征地农民支出</t>
  </si>
  <si>
    <t xml:space="preserve">        土地出让业务支出</t>
  </si>
  <si>
    <t xml:space="preserve">        廉租住房支出</t>
  </si>
  <si>
    <t xml:space="preserve">        棚户区改造支出</t>
  </si>
  <si>
    <t xml:space="preserve">        公共租赁住房支出</t>
  </si>
  <si>
    <t xml:space="preserve">         其他国有土地使用权出让收入安排的支出</t>
  </si>
  <si>
    <t xml:space="preserve">    城市公用事业附加及对应专项债务收入安排的支出</t>
  </si>
  <si>
    <t xml:space="preserve">         城市公共设施</t>
  </si>
  <si>
    <t xml:space="preserve">         其他城市公用事业附加安排的支出</t>
  </si>
  <si>
    <t xml:space="preserve">    国有土地收益基金及对应专项债务收入安排的支出</t>
  </si>
  <si>
    <t xml:space="preserve">         征地和拆迁补偿支出</t>
  </si>
  <si>
    <t xml:space="preserve">    农业土地开发资金及对应专项债务收入安排的支出</t>
  </si>
  <si>
    <t xml:space="preserve">     城市基础设施配套费及对应专项债务收入安排的安排的支出</t>
  </si>
  <si>
    <t xml:space="preserve">       城市公用设施</t>
  </si>
  <si>
    <t xml:space="preserve">         其他城市基础设施配套费安排的支出</t>
  </si>
  <si>
    <t xml:space="preserve">     污水处理费及对应专项债务收入安排的支出</t>
  </si>
  <si>
    <t xml:space="preserve">       污水处理设施建设和运营</t>
  </si>
  <si>
    <t xml:space="preserve">       其他污水处理费安排的支出</t>
  </si>
  <si>
    <t xml:space="preserve">    棚户区改造专项债券收入安排的支出</t>
  </si>
  <si>
    <t xml:space="preserve">       其他棚户区改造专项债券收入安排的支出</t>
  </si>
  <si>
    <t xml:space="preserve">    土地储备专项债券收入安排的支出</t>
  </si>
  <si>
    <t xml:space="preserve">      其他土地储备专项债券收入安排的支出</t>
  </si>
  <si>
    <t>（三）交通运输支出</t>
  </si>
  <si>
    <t xml:space="preserve">     车辆通行费及对应专项债务收入安排的支出</t>
  </si>
  <si>
    <t xml:space="preserve">         其他车辆通行费安排的支出</t>
  </si>
  <si>
    <t>（四）资源勘探信息等支出</t>
  </si>
  <si>
    <t xml:space="preserve">     散装水泥专项资金及对应专项债务收入安排的支出</t>
  </si>
  <si>
    <t xml:space="preserve">         其他散装水泥专项资金支出</t>
  </si>
  <si>
    <t xml:space="preserve">     新型墙体材料专项基金及对应专项债务收入安排的支出</t>
  </si>
  <si>
    <t xml:space="preserve">         其他新型墙体材料专项基金支出</t>
  </si>
  <si>
    <t>（五）商业服务业等支出</t>
  </si>
  <si>
    <t xml:space="preserve">     旅游发展基金支出</t>
  </si>
  <si>
    <t xml:space="preserve">         地方旅游开发项目补助</t>
  </si>
  <si>
    <t>（六）其他支出</t>
  </si>
  <si>
    <t xml:space="preserve">     其他政府性基金及对应专项债务收入安排的支出</t>
  </si>
  <si>
    <t xml:space="preserve">     彩票发行机构和彩票销售机构的业务费用</t>
  </si>
  <si>
    <t xml:space="preserve">         福利彩票销售机构的业务费支出</t>
  </si>
  <si>
    <t xml:space="preserve">         体育彩票销售机构的业务费支出</t>
  </si>
  <si>
    <t xml:space="preserve">     彩票公益金及对应专项债务收入安排的支出</t>
  </si>
  <si>
    <t xml:space="preserve">         用于社会福利的彩票公益金支出</t>
  </si>
  <si>
    <t xml:space="preserve">         用于体育事业的彩票公益金支出</t>
  </si>
  <si>
    <t xml:space="preserve">         用于教育事业的彩票公益金支出</t>
  </si>
  <si>
    <t xml:space="preserve">         用于残疾人事业的彩票公益金支出</t>
  </si>
  <si>
    <t>（七）债务付息及发行费支出</t>
  </si>
  <si>
    <t xml:space="preserve">         国有土地使用权出让金债务付息支出</t>
  </si>
  <si>
    <t xml:space="preserve">         国有土地使用权出让金债务发行费用支出</t>
  </si>
  <si>
    <t xml:space="preserve">      土地储备专项债券发行费用支出</t>
  </si>
  <si>
    <t xml:space="preserve">      棚户区改造专项债券发行费用支出</t>
  </si>
  <si>
    <t xml:space="preserve">      政府收费公路专项债券付息支出</t>
  </si>
  <si>
    <t>二、转移性支出</t>
  </si>
  <si>
    <t>（一）补助下级支出</t>
  </si>
  <si>
    <t>（二）地方政府债务还本支出</t>
  </si>
  <si>
    <t>（三）结转下年支出</t>
  </si>
  <si>
    <t>（四）上解上级支出</t>
  </si>
  <si>
    <t>（五）债务转贷支出</t>
  </si>
  <si>
    <t>（六）调出资金</t>
  </si>
  <si>
    <t>支出合计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</si>
</sst>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000000_ "/>
    <numFmt numFmtId="178" formatCode="0.0_ "/>
    <numFmt numFmtId="179" formatCode="_(* #,##0_);_(* \(#,##0\);_(* &quot;-&quot;??_);_(@_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name val="Arial Narrow"/>
      <charset val="0"/>
    </font>
    <font>
      <sz val="11"/>
      <color indexed="8"/>
      <name val="Arial Narrow"/>
      <charset val="0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17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7" fontId="1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0" fontId="1" fillId="0" borderId="0" xfId="48" applyFill="1"/>
    <xf numFmtId="0" fontId="1" fillId="0" borderId="0" xfId="48" applyFill="1" applyBorder="1" applyAlignment="1"/>
    <xf numFmtId="0" fontId="2" fillId="0" borderId="0" xfId="48" applyFont="1" applyFill="1" applyAlignment="1">
      <alignment horizontal="center" vertical="center"/>
    </xf>
    <xf numFmtId="0" fontId="3" fillId="0" borderId="0" xfId="48" applyFont="1" applyFill="1" applyAlignment="1"/>
    <xf numFmtId="0" fontId="1" fillId="0" borderId="0" xfId="48" applyFill="1" applyAlignment="1"/>
    <xf numFmtId="0" fontId="4" fillId="0" borderId="0" xfId="48" applyFont="1" applyFill="1" applyBorder="1" applyAlignment="1"/>
    <xf numFmtId="0" fontId="5" fillId="0" borderId="1" xfId="48" applyFont="1" applyFill="1" applyBorder="1" applyAlignment="1">
      <alignment horizontal="center" vertical="center"/>
    </xf>
    <xf numFmtId="0" fontId="6" fillId="0" borderId="2" xfId="48" applyFont="1" applyFill="1" applyBorder="1" applyAlignment="1">
      <alignment horizontal="center" vertical="center" wrapText="1"/>
    </xf>
    <xf numFmtId="3" fontId="6" fillId="0" borderId="2" xfId="48" applyNumberFormat="1" applyFont="1" applyFill="1" applyBorder="1" applyAlignment="1" applyProtection="1">
      <alignment vertical="center" shrinkToFit="1"/>
    </xf>
    <xf numFmtId="176" fontId="7" fillId="0" borderId="2" xfId="17" applyNumberFormat="1" applyFont="1" applyFill="1" applyBorder="1"/>
    <xf numFmtId="178" fontId="7" fillId="0" borderId="2" xfId="48" applyNumberFormat="1" applyFont="1" applyFill="1" applyBorder="1" applyAlignment="1"/>
    <xf numFmtId="176" fontId="8" fillId="0" borderId="1" xfId="51" applyNumberFormat="1" applyFont="1" applyFill="1" applyBorder="1" applyAlignment="1"/>
    <xf numFmtId="176" fontId="7" fillId="0" borderId="1" xfId="51" applyNumberFormat="1" applyFont="1" applyFill="1" applyBorder="1" applyAlignment="1"/>
    <xf numFmtId="176" fontId="7" fillId="0" borderId="1" xfId="17" applyNumberFormat="1" applyFont="1" applyFill="1" applyBorder="1"/>
    <xf numFmtId="3" fontId="6" fillId="0" borderId="2" xfId="48" applyNumberFormat="1" applyFont="1" applyFill="1" applyBorder="1" applyAlignment="1" applyProtection="1">
      <alignment horizontal="center" vertical="center" shrinkToFit="1"/>
    </xf>
    <xf numFmtId="179" fontId="7" fillId="0" borderId="2" xfId="51" applyNumberFormat="1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千位分隔 3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千位分隔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70"/>
  <sheetViews>
    <sheetView tabSelected="1" workbookViewId="0">
      <selection activeCell="A1" sqref="A1:D1"/>
    </sheetView>
  </sheetViews>
  <sheetFormatPr defaultColWidth="9" defaultRowHeight="14.25"/>
  <cols>
    <col min="1" max="1" width="46.25" style="2" customWidth="1"/>
    <col min="2" max="2" width="14.5" style="2" customWidth="1"/>
    <col min="3" max="3" width="15.75" style="2" customWidth="1"/>
    <col min="4" max="4" width="15" style="2" customWidth="1"/>
    <col min="5" max="16362" width="9" style="1"/>
  </cols>
  <sheetData>
    <row r="1" s="1" customFormat="1" ht="66" customHeight="1" spans="1:16384">
      <c r="A1" s="3" t="s">
        <v>0</v>
      </c>
      <c r="B1" s="3"/>
      <c r="C1" s="3"/>
      <c r="D1" s="3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16" customHeight="1" spans="1:8">
      <c r="A2" s="4"/>
      <c r="B2" s="5"/>
      <c r="C2" s="5"/>
      <c r="D2" s="6" t="s">
        <v>1</v>
      </c>
      <c r="E2" s="5"/>
      <c r="G2" s="6"/>
      <c r="H2" s="6"/>
    </row>
    <row r="3" s="1" customFormat="1" ht="46.5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s="1" customFormat="1" ht="18" customHeight="1" spans="1:4">
      <c r="A4" s="9" t="s">
        <v>6</v>
      </c>
      <c r="B4" s="10">
        <f>SUM(B5,B9,B36,B39,B44,B47,B57)</f>
        <v>1944938</v>
      </c>
      <c r="C4" s="10">
        <f>SUM(C5,C9,C36,C39,C44,C47,C57)</f>
        <v>949342</v>
      </c>
      <c r="D4" s="11">
        <f>SUM(B4-C4)/C4*100</f>
        <v>104.872216756448</v>
      </c>
    </row>
    <row r="5" s="1" customFormat="1" ht="18" customHeight="1" spans="1:4">
      <c r="A5" s="9" t="s">
        <v>7</v>
      </c>
      <c r="B5" s="10">
        <f>SUM(B6)</f>
        <v>143</v>
      </c>
      <c r="C5" s="10">
        <f>SUM(C6)</f>
        <v>236</v>
      </c>
      <c r="D5" s="11">
        <f>SUM(B5-C5)/C5*100</f>
        <v>-39.4067796610169</v>
      </c>
    </row>
    <row r="6" s="1" customFormat="1" ht="18" customHeight="1" spans="1:4">
      <c r="A6" s="9" t="s">
        <v>8</v>
      </c>
      <c r="B6" s="10">
        <f>SUM(B7:B8)</f>
        <v>143</v>
      </c>
      <c r="C6" s="10">
        <f>SUM(C7:C8)</f>
        <v>236</v>
      </c>
      <c r="D6" s="11">
        <f>SUM(B6-C6)/C6*100</f>
        <v>-39.4067796610169</v>
      </c>
    </row>
    <row r="7" s="1" customFormat="1" ht="18" customHeight="1" spans="1:4">
      <c r="A7" s="9" t="s">
        <v>9</v>
      </c>
      <c r="B7" s="10">
        <v>143</v>
      </c>
      <c r="C7" s="10">
        <v>191</v>
      </c>
      <c r="D7" s="11"/>
    </row>
    <row r="8" s="1" customFormat="1" ht="18" customHeight="1" spans="1:4">
      <c r="A8" s="9" t="s">
        <v>10</v>
      </c>
      <c r="B8" s="10"/>
      <c r="C8" s="10">
        <v>45</v>
      </c>
      <c r="D8" s="11"/>
    </row>
    <row r="9" s="1" customFormat="1" ht="18" customHeight="1" spans="1:4">
      <c r="A9" s="9" t="s">
        <v>11</v>
      </c>
      <c r="B9" s="12">
        <f>SUM(B10,B20,B23,B25,B26,B29,B34)</f>
        <v>1820343</v>
      </c>
      <c r="C9" s="12">
        <f>SUM(C10,C20,C23,C25,C26,C29,C34)</f>
        <v>827765</v>
      </c>
      <c r="D9" s="11">
        <f>SUM(B9-C9)/C9*100</f>
        <v>119.910602646886</v>
      </c>
    </row>
    <row r="10" s="1" customFormat="1" ht="18" customHeight="1" spans="1:4">
      <c r="A10" s="9" t="s">
        <v>12</v>
      </c>
      <c r="B10" s="13">
        <f>SUM(B11:B19)</f>
        <v>1416177</v>
      </c>
      <c r="C10" s="13">
        <f>SUM(C11:C19)</f>
        <v>781095</v>
      </c>
      <c r="D10" s="11">
        <f>SUM(B10-C10)/C10*100</f>
        <v>81.3066272348434</v>
      </c>
    </row>
    <row r="11" s="1" customFormat="1" ht="18" customHeight="1" spans="1:4">
      <c r="A11" s="9" t="s">
        <v>13</v>
      </c>
      <c r="B11" s="10">
        <v>589216</v>
      </c>
      <c r="C11" s="10">
        <v>134625</v>
      </c>
      <c r="D11" s="11">
        <f>SUM(B11-C11)/C11*100</f>
        <v>337.672051996286</v>
      </c>
    </row>
    <row r="12" s="1" customFormat="1" ht="18" customHeight="1" spans="1:4">
      <c r="A12" s="9" t="s">
        <v>14</v>
      </c>
      <c r="B12" s="10">
        <v>520947</v>
      </c>
      <c r="C12" s="10">
        <v>227516</v>
      </c>
      <c r="D12" s="11">
        <f>SUM(B12-C12)/C12*100</f>
        <v>128.971588811336</v>
      </c>
    </row>
    <row r="13" s="1" customFormat="1" ht="18" customHeight="1" spans="1:4">
      <c r="A13" s="9" t="s">
        <v>15</v>
      </c>
      <c r="B13" s="10"/>
      <c r="C13" s="10">
        <v>7845</v>
      </c>
      <c r="D13" s="11">
        <f>SUM(B13-C13)/C13*100</f>
        <v>-100</v>
      </c>
    </row>
    <row r="14" s="1" customFormat="1" ht="18" customHeight="1" spans="1:4">
      <c r="A14" s="9" t="s">
        <v>16</v>
      </c>
      <c r="B14" s="10">
        <v>256290</v>
      </c>
      <c r="C14" s="10">
        <v>231676</v>
      </c>
      <c r="D14" s="11">
        <f>SUM(B14-C14)/C14*100</f>
        <v>10.6243201712737</v>
      </c>
    </row>
    <row r="15" s="1" customFormat="1" ht="18" customHeight="1" spans="1:4">
      <c r="A15" s="9" t="s">
        <v>17</v>
      </c>
      <c r="B15" s="10"/>
      <c r="C15" s="10"/>
      <c r="D15" s="11"/>
    </row>
    <row r="16" s="1" customFormat="1" ht="18" customHeight="1" spans="1:4">
      <c r="A16" s="9" t="s">
        <v>18</v>
      </c>
      <c r="B16" s="10"/>
      <c r="C16" s="10">
        <v>-790</v>
      </c>
      <c r="D16" s="11">
        <f>SUM(B16-C16)/C16*100</f>
        <v>-100</v>
      </c>
    </row>
    <row r="17" s="1" customFormat="1" ht="18" customHeight="1" spans="1:4">
      <c r="A17" s="9" t="s">
        <v>19</v>
      </c>
      <c r="B17" s="10">
        <v>49724</v>
      </c>
      <c r="C17" s="10"/>
      <c r="D17" s="11"/>
    </row>
    <row r="18" s="1" customFormat="1" ht="18" customHeight="1" spans="1:4">
      <c r="A18" s="9" t="s">
        <v>20</v>
      </c>
      <c r="B18" s="10"/>
      <c r="C18" s="10"/>
      <c r="D18" s="11"/>
    </row>
    <row r="19" s="1" customFormat="1" ht="18" customHeight="1" spans="1:4">
      <c r="A19" s="9" t="s">
        <v>21</v>
      </c>
      <c r="B19" s="10"/>
      <c r="C19" s="10">
        <v>180223</v>
      </c>
      <c r="D19" s="11">
        <f>SUM(B19-C19)/C19*100</f>
        <v>-100</v>
      </c>
    </row>
    <row r="20" s="1" customFormat="1" ht="18" customHeight="1" spans="1:4">
      <c r="A20" s="9" t="s">
        <v>22</v>
      </c>
      <c r="B20" s="10"/>
      <c r="C20" s="10"/>
      <c r="D20" s="11"/>
    </row>
    <row r="21" s="1" customFormat="1" ht="18" customHeight="1" spans="1:4">
      <c r="A21" s="9" t="s">
        <v>23</v>
      </c>
      <c r="B21" s="10"/>
      <c r="C21" s="10"/>
      <c r="D21" s="11"/>
    </row>
    <row r="22" s="1" customFormat="1" ht="18" customHeight="1" spans="1:4">
      <c r="A22" s="9" t="s">
        <v>24</v>
      </c>
      <c r="B22" s="10"/>
      <c r="C22" s="10"/>
      <c r="D22" s="11"/>
    </row>
    <row r="23" s="1" customFormat="1" ht="18" customHeight="1" spans="1:4">
      <c r="A23" s="9" t="s">
        <v>25</v>
      </c>
      <c r="B23" s="13">
        <f>SUM(B24)</f>
        <v>67500</v>
      </c>
      <c r="C23" s="13">
        <f>SUM(C24)</f>
        <v>14507</v>
      </c>
      <c r="D23" s="11">
        <f>SUM(B23-C23)/C23*100</f>
        <v>365.292617357138</v>
      </c>
    </row>
    <row r="24" s="1" customFormat="1" ht="18" customHeight="1" spans="1:4">
      <c r="A24" s="9" t="s">
        <v>26</v>
      </c>
      <c r="B24" s="10">
        <v>67500</v>
      </c>
      <c r="C24" s="10">
        <v>14507</v>
      </c>
      <c r="D24" s="11">
        <f>SUM(B24-C24)/C24*100</f>
        <v>365.292617357138</v>
      </c>
    </row>
    <row r="25" s="1" customFormat="1" ht="18" customHeight="1" spans="1:4">
      <c r="A25" s="9" t="s">
        <v>27</v>
      </c>
      <c r="B25" s="10">
        <v>1439</v>
      </c>
      <c r="C25" s="13">
        <v>763</v>
      </c>
      <c r="D25" s="11"/>
    </row>
    <row r="26" s="1" customFormat="1" ht="18" customHeight="1" spans="1:4">
      <c r="A26" s="9" t="s">
        <v>28</v>
      </c>
      <c r="B26" s="13">
        <f>SUM(B27:B28)</f>
        <v>11227</v>
      </c>
      <c r="C26" s="13">
        <f>SUM(C27:C28)</f>
        <v>9709</v>
      </c>
      <c r="D26" s="11">
        <f>SUM(B26-C26)/C26*100</f>
        <v>15.6349778555979</v>
      </c>
    </row>
    <row r="27" s="1" customFormat="1" ht="18" customHeight="1" spans="1:4">
      <c r="A27" s="9" t="s">
        <v>29</v>
      </c>
      <c r="B27" s="13"/>
      <c r="C27" s="10">
        <v>9</v>
      </c>
      <c r="D27" s="11">
        <f>SUM(B27-C27)/C27*100</f>
        <v>-100</v>
      </c>
    </row>
    <row r="28" s="1" customFormat="1" ht="18" customHeight="1" spans="1:4">
      <c r="A28" s="9" t="s">
        <v>30</v>
      </c>
      <c r="B28" s="10">
        <v>11227</v>
      </c>
      <c r="C28" s="10">
        <v>9700</v>
      </c>
      <c r="D28" s="11">
        <f>SUM(B28-C28)/C28*100</f>
        <v>15.7422680412371</v>
      </c>
    </row>
    <row r="29" s="1" customFormat="1" ht="19" customHeight="1" spans="1:4">
      <c r="A29" s="9" t="s">
        <v>31</v>
      </c>
      <c r="B29" s="13">
        <f>SUM(B30:B31)</f>
        <v>24000</v>
      </c>
      <c r="C29" s="13">
        <f>SUM(C30:C31)</f>
        <v>21691</v>
      </c>
      <c r="D29" s="11"/>
    </row>
    <row r="30" s="1" customFormat="1" ht="19" customHeight="1" spans="1:4">
      <c r="A30" s="9" t="s">
        <v>32</v>
      </c>
      <c r="B30" s="10"/>
      <c r="C30" s="10"/>
      <c r="D30" s="11"/>
    </row>
    <row r="31" s="1" customFormat="1" ht="18" customHeight="1" spans="1:4">
      <c r="A31" s="9" t="s">
        <v>33</v>
      </c>
      <c r="B31" s="10">
        <v>24000</v>
      </c>
      <c r="C31" s="10">
        <v>21691</v>
      </c>
      <c r="D31" s="11"/>
    </row>
    <row r="32" s="1" customFormat="1" ht="18" customHeight="1" spans="1:4">
      <c r="A32" s="9" t="s">
        <v>34</v>
      </c>
      <c r="B32" s="14"/>
      <c r="C32" s="10"/>
      <c r="D32" s="11"/>
    </row>
    <row r="33" s="1" customFormat="1" ht="18" customHeight="1" spans="1:4">
      <c r="A33" s="9" t="s">
        <v>35</v>
      </c>
      <c r="B33" s="14"/>
      <c r="C33" s="10"/>
      <c r="D33" s="11"/>
    </row>
    <row r="34" s="1" customFormat="1" ht="18" customHeight="1" spans="1:4">
      <c r="A34" s="9" t="s">
        <v>36</v>
      </c>
      <c r="B34" s="13">
        <f>SUM(B35)</f>
        <v>300000</v>
      </c>
      <c r="C34" s="10"/>
      <c r="D34" s="11"/>
    </row>
    <row r="35" s="1" customFormat="1" ht="18" customHeight="1" spans="1:4">
      <c r="A35" s="9" t="s">
        <v>37</v>
      </c>
      <c r="B35" s="10">
        <v>300000</v>
      </c>
      <c r="C35" s="10"/>
      <c r="D35" s="11"/>
    </row>
    <row r="36" s="1" customFormat="1" ht="18" customHeight="1" spans="1:4">
      <c r="A36" s="9" t="s">
        <v>38</v>
      </c>
      <c r="B36" s="13">
        <f>SUM(B37)</f>
        <v>62000</v>
      </c>
      <c r="C36" s="13">
        <f>SUM(C37)</f>
        <v>64334</v>
      </c>
      <c r="D36" s="11">
        <f>SUM(B36-C36)/C36*100</f>
        <v>-3.62794167936084</v>
      </c>
    </row>
    <row r="37" s="1" customFormat="1" ht="18" customHeight="1" spans="1:4">
      <c r="A37" s="9" t="s">
        <v>39</v>
      </c>
      <c r="B37" s="13">
        <f>SUM(B38)</f>
        <v>62000</v>
      </c>
      <c r="C37" s="13">
        <f>SUM(C38)</f>
        <v>64334</v>
      </c>
      <c r="D37" s="11">
        <f>SUM(B37-C37)/C37*100</f>
        <v>-3.62794167936084</v>
      </c>
    </row>
    <row r="38" s="1" customFormat="1" ht="18" customHeight="1" spans="1:4">
      <c r="A38" s="9" t="s">
        <v>40</v>
      </c>
      <c r="B38" s="10">
        <v>62000</v>
      </c>
      <c r="C38" s="10">
        <v>64334</v>
      </c>
      <c r="D38" s="11">
        <f>SUM(B38-C38)/C38*100</f>
        <v>-3.62794167936084</v>
      </c>
    </row>
    <row r="39" s="1" customFormat="1" ht="18" customHeight="1" spans="1:4">
      <c r="A39" s="9" t="s">
        <v>41</v>
      </c>
      <c r="B39" s="10"/>
      <c r="C39" s="10"/>
      <c r="D39" s="11"/>
    </row>
    <row r="40" s="1" customFormat="1" ht="18" customHeight="1" spans="1:4">
      <c r="A40" s="9" t="s">
        <v>42</v>
      </c>
      <c r="B40" s="10"/>
      <c r="C40" s="10"/>
      <c r="D40" s="11"/>
    </row>
    <row r="41" s="1" customFormat="1" ht="18" customHeight="1" spans="1:4">
      <c r="A41" s="9" t="s">
        <v>43</v>
      </c>
      <c r="B41" s="10"/>
      <c r="C41" s="10"/>
      <c r="D41" s="11"/>
    </row>
    <row r="42" s="1" customFormat="1" ht="18" customHeight="1" spans="1:4">
      <c r="A42" s="9" t="s">
        <v>44</v>
      </c>
      <c r="B42" s="10"/>
      <c r="C42" s="10"/>
      <c r="D42" s="11"/>
    </row>
    <row r="43" s="1" customFormat="1" ht="18" customHeight="1" spans="1:4">
      <c r="A43" s="9" t="s">
        <v>45</v>
      </c>
      <c r="B43" s="10"/>
      <c r="C43" s="10"/>
      <c r="D43" s="11"/>
    </row>
    <row r="44" s="1" customFormat="1" ht="18" customHeight="1" spans="1:4">
      <c r="A44" s="9" t="s">
        <v>46</v>
      </c>
      <c r="B44" s="10"/>
      <c r="C44" s="10"/>
      <c r="D44" s="11"/>
    </row>
    <row r="45" s="1" customFormat="1" ht="18" customHeight="1" spans="1:4">
      <c r="A45" s="9" t="s">
        <v>47</v>
      </c>
      <c r="B45" s="10"/>
      <c r="C45" s="10"/>
      <c r="D45" s="11"/>
    </row>
    <row r="46" s="1" customFormat="1" ht="18" customHeight="1" spans="1:4">
      <c r="A46" s="9" t="s">
        <v>48</v>
      </c>
      <c r="B46" s="10"/>
      <c r="C46" s="10"/>
      <c r="D46" s="11"/>
    </row>
    <row r="47" s="1" customFormat="1" ht="18" customHeight="1" spans="1:4">
      <c r="A47" s="9" t="s">
        <v>49</v>
      </c>
      <c r="B47" s="13">
        <f>SUM(B48,B49,B52)</f>
        <v>15333</v>
      </c>
      <c r="C47" s="13">
        <f>SUM(C48,C49,C52)</f>
        <v>18386</v>
      </c>
      <c r="D47" s="11">
        <f>SUM(B47-C47)/C47*100</f>
        <v>-16.6050255629283</v>
      </c>
    </row>
    <row r="48" s="1" customFormat="1" ht="18" customHeight="1" spans="1:4">
      <c r="A48" s="9" t="s">
        <v>50</v>
      </c>
      <c r="B48" s="10">
        <v>2003</v>
      </c>
      <c r="C48" s="10">
        <v>4252</v>
      </c>
      <c r="D48" s="11">
        <f>SUM(B48-C48)/C48*100</f>
        <v>-52.892756349953</v>
      </c>
    </row>
    <row r="49" s="1" customFormat="1" ht="18" customHeight="1" spans="1:4">
      <c r="A49" s="9" t="s">
        <v>51</v>
      </c>
      <c r="B49" s="10">
        <v>3075</v>
      </c>
      <c r="C49" s="10">
        <f>SUM(C50:C51)</f>
        <v>3926</v>
      </c>
      <c r="D49" s="11">
        <f>SUM(B49-C49)/C49*100</f>
        <v>-21.6760061130922</v>
      </c>
    </row>
    <row r="50" s="1" customFormat="1" ht="18" customHeight="1" spans="1:4">
      <c r="A50" s="9" t="s">
        <v>52</v>
      </c>
      <c r="B50" s="10">
        <v>2120</v>
      </c>
      <c r="C50" s="10">
        <v>2370</v>
      </c>
      <c r="D50" s="11">
        <f>SUM(B50-C50)/C50*100</f>
        <v>-10.5485232067511</v>
      </c>
    </row>
    <row r="51" s="1" customFormat="1" ht="18" customHeight="1" spans="1:4">
      <c r="A51" s="9" t="s">
        <v>53</v>
      </c>
      <c r="B51" s="10">
        <v>955</v>
      </c>
      <c r="C51" s="10">
        <v>1556</v>
      </c>
      <c r="D51" s="11">
        <f>SUM(B51-C51)/C51*100</f>
        <v>-38.6246786632391</v>
      </c>
    </row>
    <row r="52" s="1" customFormat="1" ht="18" customHeight="1" spans="1:4">
      <c r="A52" s="9" t="s">
        <v>54</v>
      </c>
      <c r="B52" s="10">
        <v>10255</v>
      </c>
      <c r="C52" s="10">
        <f>SUM(C53:C56)</f>
        <v>10208</v>
      </c>
      <c r="D52" s="11">
        <f>SUM(B52-C52)/C52*100</f>
        <v>0.460423197492163</v>
      </c>
    </row>
    <row r="53" s="1" customFormat="1" ht="18" customHeight="1" spans="1:4">
      <c r="A53" s="9" t="s">
        <v>55</v>
      </c>
      <c r="B53" s="10">
        <v>6354</v>
      </c>
      <c r="C53" s="10">
        <v>5326</v>
      </c>
      <c r="D53" s="11">
        <f>SUM(B53-C53)/C53*100</f>
        <v>19.3015396169733</v>
      </c>
    </row>
    <row r="54" s="1" customFormat="1" ht="18" customHeight="1" spans="1:4">
      <c r="A54" s="9" t="s">
        <v>56</v>
      </c>
      <c r="B54" s="10">
        <v>3901</v>
      </c>
      <c r="C54" s="10">
        <v>4848</v>
      </c>
      <c r="D54" s="11">
        <f>SUM(B54-C54)/C54*100</f>
        <v>-19.5338283828383</v>
      </c>
    </row>
    <row r="55" s="1" customFormat="1" ht="18" customHeight="1" spans="1:4">
      <c r="A55" s="9" t="s">
        <v>57</v>
      </c>
      <c r="B55" s="10"/>
      <c r="C55" s="10">
        <v>25</v>
      </c>
      <c r="D55" s="11">
        <f>SUM(B55-C55)/C55*100</f>
        <v>-100</v>
      </c>
    </row>
    <row r="56" s="1" customFormat="1" ht="18" customHeight="1" spans="1:4">
      <c r="A56" s="9" t="s">
        <v>58</v>
      </c>
      <c r="B56" s="10"/>
      <c r="C56" s="10">
        <v>9</v>
      </c>
      <c r="D56" s="11"/>
    </row>
    <row r="57" s="1" customFormat="1" ht="18" customHeight="1" spans="1:4">
      <c r="A57" s="9" t="s">
        <v>59</v>
      </c>
      <c r="B57" s="10">
        <v>47119</v>
      </c>
      <c r="C57" s="10">
        <f>SUM(C58:C62)</f>
        <v>38621</v>
      </c>
      <c r="D57" s="11">
        <f>SUM(B57-C57)/C57*100</f>
        <v>22.0035731855726</v>
      </c>
    </row>
    <row r="58" s="1" customFormat="1" ht="18" customHeight="1" spans="1:4">
      <c r="A58" s="9" t="s">
        <v>60</v>
      </c>
      <c r="B58" s="10"/>
      <c r="C58" s="10">
        <v>32879</v>
      </c>
      <c r="D58" s="11">
        <f>SUM(B58-C58)/C58*100</f>
        <v>-100</v>
      </c>
    </row>
    <row r="59" s="1" customFormat="1" ht="18" customHeight="1" spans="1:4">
      <c r="A59" s="9" t="s">
        <v>61</v>
      </c>
      <c r="B59" s="10"/>
      <c r="C59" s="10">
        <v>59</v>
      </c>
      <c r="D59" s="11">
        <f>SUM(B59-C59)/C59*100</f>
        <v>-100</v>
      </c>
    </row>
    <row r="60" s="1" customFormat="1" ht="18" customHeight="1" spans="1:4">
      <c r="A60" s="9" t="s">
        <v>62</v>
      </c>
      <c r="B60" s="10"/>
      <c r="C60" s="10">
        <v>28</v>
      </c>
      <c r="D60" s="11"/>
    </row>
    <row r="61" s="1" customFormat="1" ht="18" customHeight="1" spans="1:4">
      <c r="A61" s="9" t="s">
        <v>63</v>
      </c>
      <c r="B61" s="10"/>
      <c r="C61" s="10"/>
      <c r="D61" s="11"/>
    </row>
    <row r="62" s="1" customFormat="1" ht="18" customHeight="1" spans="1:4">
      <c r="A62" s="9" t="s">
        <v>64</v>
      </c>
      <c r="B62" s="10"/>
      <c r="C62" s="10">
        <v>5655</v>
      </c>
      <c r="D62" s="11"/>
    </row>
    <row r="63" s="1" customFormat="1" ht="18" customHeight="1" spans="1:4">
      <c r="A63" s="9" t="s">
        <v>65</v>
      </c>
      <c r="B63" s="10">
        <f>SUM(B64:B69)</f>
        <v>434179</v>
      </c>
      <c r="C63" s="10">
        <f>SUM(C64:C69)</f>
        <v>1010029</v>
      </c>
      <c r="D63" s="11"/>
    </row>
    <row r="64" s="1" customFormat="1" ht="18" customHeight="1" spans="1:4">
      <c r="A64" s="9" t="s">
        <v>66</v>
      </c>
      <c r="B64" s="10">
        <v>334346</v>
      </c>
      <c r="C64" s="10">
        <v>496456</v>
      </c>
      <c r="D64" s="11"/>
    </row>
    <row r="65" s="1" customFormat="1" ht="18" customHeight="1" spans="1:4">
      <c r="A65" s="9" t="s">
        <v>67</v>
      </c>
      <c r="B65" s="10">
        <v>99833</v>
      </c>
      <c r="C65" s="10">
        <v>52067</v>
      </c>
      <c r="D65" s="11"/>
    </row>
    <row r="66" s="1" customFormat="1" ht="18" customHeight="1" spans="1:4">
      <c r="A66" s="9" t="s">
        <v>68</v>
      </c>
      <c r="B66" s="10"/>
      <c r="C66" s="10">
        <v>381743</v>
      </c>
      <c r="D66" s="11"/>
    </row>
    <row r="67" s="1" customFormat="1" ht="18" customHeight="1" spans="1:4">
      <c r="A67" s="9" t="s">
        <v>69</v>
      </c>
      <c r="B67" s="10"/>
      <c r="C67" s="10"/>
      <c r="D67" s="11"/>
    </row>
    <row r="68" s="1" customFormat="1" ht="18" customHeight="1" spans="1:4">
      <c r="A68" s="9" t="s">
        <v>70</v>
      </c>
      <c r="B68" s="10"/>
      <c r="C68" s="10"/>
      <c r="D68" s="11"/>
    </row>
    <row r="69" s="1" customFormat="1" ht="18" customHeight="1" spans="1:4">
      <c r="A69" s="9" t="s">
        <v>71</v>
      </c>
      <c r="B69" s="10"/>
      <c r="C69" s="10">
        <v>79763</v>
      </c>
      <c r="D69" s="11"/>
    </row>
    <row r="70" s="1" customFormat="1" ht="18" customHeight="1" spans="1:4">
      <c r="A70" s="15" t="s">
        <v>72</v>
      </c>
      <c r="B70" s="16">
        <f>SUM(B4,B63)</f>
        <v>2379117</v>
      </c>
      <c r="C70" s="16">
        <f>SUM(C4,C63)</f>
        <v>1959371</v>
      </c>
      <c r="D70" s="11"/>
    </row>
  </sheetData>
  <mergeCells count="1">
    <mergeCell ref="A1:D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郭泽平</dc:creator>
  <dcterms:created xsi:type="dcterms:W3CDTF">2021-06-18T08:04:38Z</dcterms:created>
  <dcterms:modified xsi:type="dcterms:W3CDTF">2021-06-18T08:04:53Z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